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19-2022\2-vyzva\vyzva-podpurne dokumenty\"/>
    </mc:Choice>
  </mc:AlternateContent>
  <xr:revisionPtr revIDLastSave="0" documentId="13_ncr:1_{920D0F4E-4AC2-4A18-B85A-B15D38D63BC7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Titles" localSheetId="0">CPHP!$6:$6</definedName>
    <definedName name="_xlnm.Print_Area" localSheetId="0">CPHP!$A$1:$T$49</definedName>
  </definedNames>
  <calcPr calcId="191029"/>
</workbook>
</file>

<file path=xl/calcChain.xml><?xml version="1.0" encoding="utf-8"?>
<calcChain xmlns="http://schemas.openxmlformats.org/spreadsheetml/2006/main">
  <c r="J39" i="1" l="1"/>
  <c r="J40" i="1"/>
  <c r="J42" i="1"/>
  <c r="K44" i="1"/>
  <c r="J37" i="1"/>
  <c r="K37" i="1"/>
  <c r="J38" i="1"/>
  <c r="K38" i="1"/>
  <c r="K39" i="1"/>
  <c r="J41" i="1"/>
  <c r="K41" i="1"/>
  <c r="K42" i="1"/>
  <c r="J43" i="1"/>
  <c r="K43" i="1"/>
  <c r="J44" i="1"/>
  <c r="J45" i="1"/>
  <c r="K45" i="1"/>
  <c r="G38" i="1"/>
  <c r="G39" i="1"/>
  <c r="G40" i="1"/>
  <c r="G41" i="1"/>
  <c r="G42" i="1"/>
  <c r="G43" i="1"/>
  <c r="G44" i="1"/>
  <c r="G45" i="1"/>
  <c r="K40" i="1" l="1"/>
  <c r="K16" i="1"/>
  <c r="K21" i="1"/>
  <c r="J23" i="1"/>
  <c r="J24" i="1"/>
  <c r="J29" i="1"/>
  <c r="J30" i="1"/>
  <c r="K33" i="1"/>
  <c r="J34" i="1"/>
  <c r="J36" i="1"/>
  <c r="K22" i="1"/>
  <c r="K28" i="1"/>
  <c r="J16" i="1"/>
  <c r="K17" i="1"/>
  <c r="J18" i="1"/>
  <c r="K26" i="1"/>
  <c r="J27" i="1"/>
  <c r="J35" i="1"/>
  <c r="J19" i="1"/>
  <c r="K19" i="1"/>
  <c r="J20" i="1"/>
  <c r="K20" i="1"/>
  <c r="J21" i="1"/>
  <c r="J25" i="1"/>
  <c r="K25" i="1"/>
  <c r="J26" i="1"/>
  <c r="K27" i="1"/>
  <c r="J28" i="1"/>
  <c r="J31" i="1"/>
  <c r="K31" i="1"/>
  <c r="J32" i="1"/>
  <c r="K32" i="1"/>
  <c r="K3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11" i="1"/>
  <c r="G12" i="1"/>
  <c r="G13" i="1"/>
  <c r="G14" i="1"/>
  <c r="G15" i="1"/>
  <c r="G10" i="1"/>
  <c r="G9" i="1"/>
  <c r="G8" i="1"/>
  <c r="G7" i="1"/>
  <c r="K29" i="1" l="1"/>
  <c r="J33" i="1"/>
  <c r="J22" i="1"/>
  <c r="J17" i="1"/>
  <c r="K34" i="1"/>
  <c r="K23" i="1"/>
  <c r="K36" i="1"/>
  <c r="K30" i="1"/>
  <c r="K24" i="1"/>
  <c r="K18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48" i="1" l="1"/>
  <c r="I48" i="1"/>
</calcChain>
</file>

<file path=xl/sharedStrings.xml><?xml version="1.0" encoding="utf-8"?>
<sst xmlns="http://schemas.openxmlformats.org/spreadsheetml/2006/main" count="192" uniqueCount="122">
  <si>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</si>
  <si>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</si>
  <si>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</si>
  <si>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</si>
  <si>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</si>
  <si>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</si>
  <si>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</si>
  <si>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</si>
  <si>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</si>
  <si>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</si>
  <si>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</si>
  <si>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</si>
  <si>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</si>
  <si>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</si>
  <si>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39224330-0 - Vědra</t>
  </si>
  <si>
    <t>39525100-9  - Prachovky</t>
  </si>
  <si>
    <t>39525800-6 - Úklidové hadry</t>
  </si>
  <si>
    <t xml:space="preserve">39830000-9 - Čistící prostředky </t>
  </si>
  <si>
    <t xml:space="preserve">39831000-6 - Prací prostředky </t>
  </si>
  <si>
    <t>39831250-3 - Máchací roztoky</t>
  </si>
  <si>
    <t>39831300-9 - Čisticí prostředky na podlahy</t>
  </si>
  <si>
    <t>39831500-1 - Čisticí prostředky pro automobily</t>
  </si>
  <si>
    <t>39831600-2 - Čisticí prostředky pro WC</t>
  </si>
  <si>
    <t>39832000-3 - Prostředky na mytí nádobí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</si>
  <si>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</si>
  <si>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</si>
  <si>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</si>
  <si>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</si>
  <si>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</si>
  <si>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</si>
  <si>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</si>
  <si>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</si>
  <si>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</si>
  <si>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</si>
  <si>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</si>
  <si>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</si>
  <si>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</si>
  <si>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</si>
  <si>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Papírové Z-Z ručníky</t>
  </si>
  <si>
    <t>ks (balíček)</t>
  </si>
  <si>
    <t>ks 
(role)</t>
  </si>
  <si>
    <t>ks</t>
  </si>
  <si>
    <t>balení</t>
  </si>
  <si>
    <t>KRÉM NA RUCE</t>
  </si>
  <si>
    <t>Sáčky na odpadky</t>
  </si>
  <si>
    <t>role</t>
  </si>
  <si>
    <t>Pytle černé, modré silné</t>
  </si>
  <si>
    <t xml:space="preserve">Hadr na podlahu  </t>
  </si>
  <si>
    <t xml:space="preserve">Prachovka </t>
  </si>
  <si>
    <t>Molitanové houbičky malé</t>
  </si>
  <si>
    <t>Molitanové houbičky malé, na jedné straně abrazivní vrstva. Balení 10 - 12 ks.</t>
  </si>
  <si>
    <t>Balíček skládaných Z-Z ručníků. 2vrstvé, bílé, 100% celuloza, rozměr cca 23 x 25 cm. Určeno do zásobníků. 
1ks (balíček) min. 150 ks papírových ručníků. V kartonu min. 20 ks (balíčků).</t>
  </si>
  <si>
    <t>Cca 40 x 40 cm, klasická utěrka švédská z mikrovlákna.</t>
  </si>
  <si>
    <t>Toaletní papír v roli</t>
  </si>
  <si>
    <t>Role, toal. papír 3-vrstvý, 100% celuloza, min. 150 útržků.</t>
  </si>
  <si>
    <t>MYCÍ PROSTŘ. KUCHYNĚ NA NÁDOBÍ</t>
  </si>
  <si>
    <t>Tekutý přípravek na ruční mytí nádobí, odstraňování mastnoty i ve studené vodě.
Náplň 1 - 1,5 l.</t>
  </si>
  <si>
    <t>MYCÍ PROSTŘ. WC - tekutý</t>
  </si>
  <si>
    <t>Hydratační a regenerační ochranný krém, náplň 100 ml - 150 ml.</t>
  </si>
  <si>
    <t>pár</t>
  </si>
  <si>
    <t>Samostatná faktura</t>
  </si>
  <si>
    <t>Univerzitní 28, 
301 00 Plzeň,
Fakulta designu a umění Ladislava Sutnara - Katedra výtvarného umění,
místnost LS 334</t>
  </si>
  <si>
    <t>Z netkaného textilu (vizkóza), rozměr cca 60 x 70 (oranžový).</t>
  </si>
  <si>
    <t>ECO MYCÍ PROSTŘEDEK NA PODLAHY</t>
  </si>
  <si>
    <t>Toaletní papír v roli 24</t>
  </si>
  <si>
    <t>Role průmyslová 24, 2vrstvý, bílý, 100% celuloza. V balení min. 6 ks (rolí).
Návin min. 185 bm, průměr dutinky max. 7,5 cm. Určeno do zásobníků.</t>
  </si>
  <si>
    <t>DEZINFEKČNÍ PROSTŘEDEK NA RUCE</t>
  </si>
  <si>
    <t>MYCÍ PROSTŘ. WC - extra účinný</t>
  </si>
  <si>
    <t>Extra účinný čistič v rozprašovači. Použití: k odstranění nečistot a  vodního kamene. 
Náplň 0,75 - 1 l.</t>
  </si>
  <si>
    <t>AVIVÁŽ</t>
  </si>
  <si>
    <t>Aviváž, náplň 1 - 1,5 l.</t>
  </si>
  <si>
    <t>PRACÍ PRÁŠEK</t>
  </si>
  <si>
    <t>Prací prášek pro barevné prádlo, pro teploty 30 - 90 st, s obsahem složky zabraňující usazování vodního kamene, obsah 8 - 10 kg.</t>
  </si>
  <si>
    <t>ČISTIČ ODPADŮ</t>
  </si>
  <si>
    <t>Tekutý čistič odpadů, obsah H2SO4: 96%. Použití: pročištění plastových a keramických odpadů umyvadel, sprch, WC, kanalizace. Náplň 1 - 1,5 l.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</si>
  <si>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</si>
  <si>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</si>
  <si>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Rukavice gumové - M</t>
  </si>
  <si>
    <t xml:space="preserve">Vnitřní bavlněná vložka, velikost M.  </t>
  </si>
  <si>
    <t>Rukavice gumové - XL</t>
  </si>
  <si>
    <t xml:space="preserve">Vnitřní bavlněná vložka, velikost XL.  </t>
  </si>
  <si>
    <t>Pytle zelené, žluté</t>
  </si>
  <si>
    <t>Houbový hadřík</t>
  </si>
  <si>
    <t>Drátěnka</t>
  </si>
  <si>
    <t>Spirálová nerez, balení 1-2 ks.</t>
  </si>
  <si>
    <t>Tekutý přípravek na ruční mytí nádobí, odstraňování mastnoty i ve studené vodě. 
Náplň 0,5 - 0,75 l.</t>
  </si>
  <si>
    <t>MÝDLO  TUHÉ</t>
  </si>
  <si>
    <t>Toaletní mýdlo - hmotnost 1 ks: min. 100 g.</t>
  </si>
  <si>
    <t>MYCÍ PASTA</t>
  </si>
  <si>
    <t>Abrazivní  mycí pasta, pH: 5,5-7,5. Použití: na silně znečištěné ruce. Náplň 0,4 - 0,6 kg.</t>
  </si>
  <si>
    <t>Rukavice latex - XL</t>
  </si>
  <si>
    <t xml:space="preserve">Rukavice přírodní latex, vysoce elastické, s bavlněnou vystýlkou, velikost XL. </t>
  </si>
  <si>
    <t>Pytle LDPE volné (ks) černé</t>
  </si>
  <si>
    <t>Vědro 10 l</t>
  </si>
  <si>
    <t>Vědro plast bez výlevky, 10 litrů.</t>
  </si>
  <si>
    <t xml:space="preserve">Auto houba </t>
  </si>
  <si>
    <t>Zvon WC</t>
  </si>
  <si>
    <t>WC zvon gumový s dřevěnou rukojetí.</t>
  </si>
  <si>
    <t xml:space="preserve">Vata obvazová </t>
  </si>
  <si>
    <t xml:space="preserve">Gumové rukavice XXL silné </t>
  </si>
  <si>
    <t>Rukavice PVC na bavlněném úpletu REDSTART, rukavice šité z bavlněného úpletu, máčené v PVC. Určené do stavebnictví, strojírenský průmysl, chemický průmysl, těžební průmysl aj.</t>
  </si>
  <si>
    <t>MÝDLO TEKUTÉ - s aplikátorem</t>
  </si>
  <si>
    <t>Husté tekuté mýdlo s glycerinem, s přírodními výtažky, balení s aplikátorem. Náplň 0,75 - 1 l.</t>
  </si>
  <si>
    <t>Příloha č. 2 Kupní smlouvy - technická specifikace
Čisticí prostředky a hygienické potřeby (II.) 019 - 2022</t>
  </si>
  <si>
    <t>Libuše Šilhanová,
Tel.: 37763 1760,
 724 259 067, 
E-mail: silhanov@ps.zcu.cz</t>
  </si>
  <si>
    <t>Olga Štětinová,
Tel.: 37763 6801,
E-mail: ostetino@fdu.zcu.cz</t>
  </si>
  <si>
    <t>Univerzitní 28, 
301 00 Plzeň,
Fakulta designu a umění Ladislava Sutnara - Katedra výtvarného umění,
místnost LS 33</t>
  </si>
  <si>
    <r>
      <t xml:space="preserve">Hradební 22, 
</t>
    </r>
    <r>
      <rPr>
        <b/>
        <sz val="11"/>
        <color theme="1"/>
        <rFont val="Calibri"/>
        <family val="2"/>
        <charset val="238"/>
        <scheme val="minor"/>
      </rPr>
      <t xml:space="preserve">350 02 Cheb,
</t>
    </r>
    <r>
      <rPr>
        <sz val="11"/>
        <color theme="1"/>
        <rFont val="Calibri"/>
        <family val="2"/>
        <charset val="238"/>
        <scheme val="minor"/>
      </rPr>
      <t>Provoz a služby - Správa budov,
místnost CD 313</t>
    </r>
  </si>
  <si>
    <r>
      <t xml:space="preserve">Tekutý čisticí prostředek. Použití: na leštěné mramory, žuly, vysoce lesklé dlažby apod. Je vhodný i na plasty, laminátové povrchy, leštěný nerez i jiné kovy, vinylové podlahy. Založené na přírodní bázi a na bázi neutrálních tenzidů. Náplň 0,75 - 1 l. 
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</si>
  <si>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Bezoplachová dezinfekce na ruce s antibakteriální a virucidní účinností; možnost použití v dávkovačích (např. Aquarius). 
Náplň 5 l.</t>
  </si>
  <si>
    <t>Tekutý kyselý čistící prostředek s antibakteriálními účinky a obsahem látek rozpouštějíci rez, vodní kámen a jiné usazeniny.
Náplň 0,5 - 0,75 l.</t>
  </si>
  <si>
    <t>Cca 63 x 74 cm - 60 litrů. Tloušťka min. 7 mic. Role 50 - 60 ks.</t>
  </si>
  <si>
    <t>Cca 70 x 110 cm - 120 litrů, ze silné folie tl. min. 60 mikronů. Role 25 - 30 ks.</t>
  </si>
  <si>
    <t>Cca 70 x 110 cm - 120 litrů, ze silné folie tl. min. 100 mikronů. Role 15 - 20 ks.</t>
  </si>
  <si>
    <t>Cca 18 x 16 cm, vysoce savý a trvanlivý.</t>
  </si>
  <si>
    <t>Cca 60 x 120 cm, pytle volně ložené, vyrobeny z kvalitního polyetylénu odolnému proti protržení. Vhodné na veškerý odpad, jsou plně recyklovatelné. Tloušťka min. 200 mikronů.</t>
  </si>
  <si>
    <t>Cca 19 x 13 x 7 cm (± 1 cm), molitanová, oválná.</t>
  </si>
  <si>
    <t>Vata skládaná  vyrobena ze směsi bavlny a viskózní střiže. Velmi dobrá savá schopnost. Balení min. 100 g.</t>
  </si>
  <si>
    <t>Ubrousky v plastové dóze s jemným navlhčením, určené na čištění obrazovek, monitorů a displejů. Odstraňuje usazený prach, špínu, otisky prstů, bez alkoholu. Neutralizující, antistatický účinek omezuje další usazování nečistot. Min. 100 ks v balení.</t>
  </si>
  <si>
    <t>Čistící vlhčené ubrousky na monitory a PC, min. 100ks</t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</si>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</sst>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2" fillId="0" borderId="0"/>
  </cellStyleXfs>
  <cellXfs count="146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3" borderId="2" xfId="0" applyFont="1" applyFill="1" applyBorder="1" applyAlignment="1" applyProtection="1">
      <alignment horizontal="center" vertical="center" textRotation="90" wrapText="1"/>
    </xf>
    <xf numFmtId="0" fontId="16" fillId="3" borderId="3" xfId="0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16" fillId="3" borderId="31" xfId="0" applyFont="1" applyFill="1" applyBorder="1" applyAlignment="1" applyProtection="1">
      <alignment horizontal="center" vertical="center" wrapText="1"/>
    </xf>
    <xf numFmtId="0" fontId="0" fillId="0" borderId="30" xfId="0" applyBorder="1" applyProtection="1"/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32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0" fillId="0" borderId="33" xfId="0" applyFill="1" applyBorder="1" applyAlignment="1" applyProtection="1">
      <alignment horizontal="left" vertical="center" wrapText="1" indent="1"/>
    </xf>
    <xf numFmtId="0" fontId="7" fillId="0" borderId="6" xfId="0" applyFont="1" applyFill="1" applyBorder="1" applyAlignment="1" applyProtection="1">
      <alignment horizontal="left" vertical="center" wrapText="1" indent="1"/>
    </xf>
    <xf numFmtId="0" fontId="8" fillId="0" borderId="6" xfId="0" applyFont="1" applyFill="1" applyBorder="1" applyAlignment="1" applyProtection="1">
      <alignment horizontal="left" vertical="center" wrapText="1" indent="1"/>
    </xf>
    <xf numFmtId="0" fontId="4" fillId="0" borderId="6" xfId="0" applyFont="1" applyFill="1" applyBorder="1" applyAlignment="1" applyProtection="1">
      <alignment horizontal="left" vertical="center" wrapText="1" indent="1"/>
    </xf>
    <xf numFmtId="0" fontId="5" fillId="0" borderId="6" xfId="0" applyFont="1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0" borderId="34" xfId="0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9" fillId="0" borderId="21" xfId="0" applyFont="1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0" fillId="0" borderId="35" xfId="0" applyFill="1" applyBorder="1" applyAlignment="1" applyProtection="1">
      <alignment horizontal="left" vertical="center" wrapText="1" indent="1"/>
    </xf>
    <xf numFmtId="0" fontId="6" fillId="0" borderId="13" xfId="0" applyFont="1" applyFill="1" applyBorder="1" applyAlignment="1" applyProtection="1">
      <alignment horizontal="left" vertical="center" wrapText="1" indent="1"/>
    </xf>
    <xf numFmtId="0" fontId="3" fillId="0" borderId="13" xfId="0" applyFont="1" applyFill="1" applyBorder="1" applyAlignment="1" applyProtection="1">
      <alignment horizontal="left" vertical="center" wrapText="1" inden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9" fillId="0" borderId="23" xfId="0" applyFont="1" applyFill="1" applyBorder="1" applyAlignment="1" applyProtection="1">
      <alignment horizontal="left" vertical="center" wrapText="1" inden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0" fillId="0" borderId="23" xfId="0" applyNumberFormat="1" applyFill="1" applyBorder="1" applyAlignment="1" applyProtection="1">
      <alignment horizontal="center" vertical="center" wrapText="1"/>
    </xf>
    <xf numFmtId="0" fontId="6" fillId="0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0" fillId="0" borderId="36" xfId="0" applyFill="1" applyBorder="1" applyAlignment="1" applyProtection="1">
      <alignment horizontal="left" vertical="center" wrapText="1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left" vertical="center" wrapText="1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37" xfId="0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164" fontId="0" fillId="0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0" borderId="38" xfId="0" applyFill="1" applyBorder="1" applyAlignment="1" applyProtection="1">
      <alignment horizontal="left" vertical="center" wrapText="1" indent="1"/>
    </xf>
    <xf numFmtId="0" fontId="0" fillId="0" borderId="7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6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7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1" xfId="0" applyFont="1" applyFill="1" applyBorder="1" applyAlignment="1" applyProtection="1">
      <alignment horizontal="center" vertical="center" wrapText="1"/>
    </xf>
    <xf numFmtId="0" fontId="12" fillId="0" borderId="18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9" fillId="0" borderId="18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2" fillId="0" borderId="14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12" fillId="0" borderId="10" xfId="0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left" vertical="center" wrapText="1"/>
    </xf>
    <xf numFmtId="164" fontId="10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21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horizontal="left" vertical="center"/>
    </xf>
    <xf numFmtId="0" fontId="12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22" fillId="0" borderId="24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12" fillId="0" borderId="27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95"/>
  <sheetViews>
    <sheetView showGridLines="0" tabSelected="1" zoomScale="70" zoomScaleNormal="70" workbookViewId="0"/>
  </sheetViews>
  <sheetFormatPr defaultRowHeight="14.5" x14ac:dyDescent="0.35"/>
  <cols>
    <col min="1" max="1" width="1.453125" style="1" bestFit="1" customWidth="1"/>
    <col min="2" max="2" width="5.54296875" style="1" bestFit="1" customWidth="1"/>
    <col min="3" max="3" width="42.6328125" style="3" customWidth="1"/>
    <col min="4" max="4" width="9.54296875" style="101" bestFit="1" customWidth="1"/>
    <col min="5" max="5" width="9" style="2" bestFit="1" customWidth="1"/>
    <col min="6" max="6" width="106" style="3" customWidth="1"/>
    <col min="7" max="7" width="17.1796875" style="3" hidden="1" customWidth="1"/>
    <col min="8" max="8" width="24" style="1" bestFit="1" customWidth="1"/>
    <col min="9" max="9" width="21.90625" style="1" customWidth="1"/>
    <col min="10" max="10" width="20.54296875" style="1" bestFit="1" customWidth="1"/>
    <col min="11" max="11" width="19.54296875" style="1" bestFit="1" customWidth="1"/>
    <col min="12" max="12" width="15.90625" style="1" customWidth="1"/>
    <col min="13" max="13" width="27.453125" style="1" hidden="1" customWidth="1"/>
    <col min="14" max="14" width="23" style="1" hidden="1" customWidth="1"/>
    <col min="15" max="15" width="32.81640625" style="1" customWidth="1"/>
    <col min="16" max="16" width="44.6328125" style="1" customWidth="1"/>
    <col min="17" max="17" width="27" style="1" customWidth="1"/>
    <col min="18" max="18" width="11.1796875" style="1" hidden="1" customWidth="1"/>
    <col min="19" max="19" width="62.36328125" style="4" customWidth="1"/>
    <col min="20" max="20" width="1.90625" style="1" customWidth="1"/>
    <col min="21" max="16384" width="8.7265625" style="1"/>
  </cols>
  <sheetData>
    <row r="1" spans="1:20" ht="36" customHeight="1" x14ac:dyDescent="0.35">
      <c r="B1" s="132" t="s">
        <v>103</v>
      </c>
      <c r="C1" s="133"/>
      <c r="D1" s="133"/>
    </row>
    <row r="2" spans="1:20" ht="20.149999999999999" customHeight="1" x14ac:dyDescent="0.35">
      <c r="C2" s="1"/>
      <c r="D2" s="5"/>
      <c r="E2" s="6"/>
      <c r="F2" s="7"/>
      <c r="G2" s="7"/>
      <c r="H2" s="7"/>
      <c r="I2" s="7"/>
      <c r="K2" s="8"/>
      <c r="L2" s="9"/>
      <c r="M2" s="9"/>
      <c r="N2" s="9"/>
      <c r="O2" s="9"/>
      <c r="P2" s="9"/>
      <c r="Q2" s="9"/>
      <c r="R2" s="9"/>
      <c r="S2" s="10"/>
    </row>
    <row r="3" spans="1:20" ht="20.149999999999999" customHeight="1" x14ac:dyDescent="0.35">
      <c r="B3" s="139" t="s">
        <v>120</v>
      </c>
      <c r="C3" s="140"/>
      <c r="D3" s="141" t="s">
        <v>0</v>
      </c>
      <c r="E3" s="142"/>
      <c r="F3" s="145" t="s">
        <v>121</v>
      </c>
      <c r="G3" s="11"/>
      <c r="H3" s="11"/>
      <c r="I3" s="11"/>
      <c r="J3" s="11"/>
      <c r="K3" s="11"/>
      <c r="M3" s="12"/>
      <c r="N3" s="12"/>
    </row>
    <row r="4" spans="1:20" ht="20.149999999999999" customHeight="1" thickBot="1" x14ac:dyDescent="0.4">
      <c r="B4" s="139"/>
      <c r="C4" s="140"/>
      <c r="D4" s="143"/>
      <c r="E4" s="144"/>
      <c r="F4" s="145"/>
      <c r="G4" s="7"/>
      <c r="H4" s="8"/>
      <c r="I4" s="8"/>
      <c r="K4" s="8"/>
    </row>
    <row r="5" spans="1:20" ht="34.5" customHeight="1" thickBot="1" x14ac:dyDescent="0.4">
      <c r="B5" s="13"/>
      <c r="C5" s="14"/>
      <c r="D5" s="15"/>
      <c r="E5" s="15"/>
      <c r="F5" s="7"/>
      <c r="G5" s="16"/>
      <c r="I5" s="17" t="s">
        <v>0</v>
      </c>
      <c r="S5" s="18"/>
    </row>
    <row r="6" spans="1:20" ht="59" thickTop="1" thickBot="1" x14ac:dyDescent="0.4">
      <c r="B6" s="19" t="s">
        <v>1</v>
      </c>
      <c r="C6" s="20" t="s">
        <v>25</v>
      </c>
      <c r="D6" s="20" t="s">
        <v>2</v>
      </c>
      <c r="E6" s="20" t="s">
        <v>26</v>
      </c>
      <c r="F6" s="20" t="s">
        <v>27</v>
      </c>
      <c r="G6" s="20" t="s">
        <v>28</v>
      </c>
      <c r="H6" s="20" t="s">
        <v>3</v>
      </c>
      <c r="I6" s="21" t="s">
        <v>4</v>
      </c>
      <c r="J6" s="22" t="s">
        <v>5</v>
      </c>
      <c r="K6" s="22" t="s">
        <v>6</v>
      </c>
      <c r="L6" s="20" t="s">
        <v>29</v>
      </c>
      <c r="M6" s="20" t="s">
        <v>36</v>
      </c>
      <c r="N6" s="20" t="s">
        <v>30</v>
      </c>
      <c r="O6" s="22" t="s">
        <v>31</v>
      </c>
      <c r="P6" s="20" t="s">
        <v>32</v>
      </c>
      <c r="Q6" s="20" t="s">
        <v>37</v>
      </c>
      <c r="R6" s="20" t="s">
        <v>33</v>
      </c>
      <c r="S6" s="23" t="s">
        <v>34</v>
      </c>
      <c r="T6" s="24"/>
    </row>
    <row r="7" spans="1:20" ht="82.5" customHeight="1" thickTop="1" x14ac:dyDescent="0.35">
      <c r="A7" s="25"/>
      <c r="B7" s="26">
        <v>1</v>
      </c>
      <c r="C7" s="27" t="s">
        <v>63</v>
      </c>
      <c r="D7" s="28">
        <v>20</v>
      </c>
      <c r="E7" s="29" t="s">
        <v>41</v>
      </c>
      <c r="F7" s="30" t="s">
        <v>108</v>
      </c>
      <c r="G7" s="31">
        <f t="shared" ref="G7:G45" si="0">D7*H7</f>
        <v>1080</v>
      </c>
      <c r="H7" s="31">
        <v>54</v>
      </c>
      <c r="I7" s="102"/>
      <c r="J7" s="32">
        <f t="shared" ref="J7:J15" si="1">D7*I7</f>
        <v>0</v>
      </c>
      <c r="K7" s="33" t="str">
        <f t="shared" ref="K7:K15" si="2">IF(ISNUMBER(I7), IF(I7&gt;H7,"NEVYHOVUJE","VYHOVUJE")," ")</f>
        <v xml:space="preserve"> </v>
      </c>
      <c r="L7" s="120" t="s">
        <v>60</v>
      </c>
      <c r="M7" s="122"/>
      <c r="N7" s="122"/>
      <c r="O7" s="120" t="s">
        <v>104</v>
      </c>
      <c r="P7" s="120" t="s">
        <v>107</v>
      </c>
      <c r="Q7" s="127">
        <v>14</v>
      </c>
      <c r="R7" s="122"/>
      <c r="S7" s="34" t="s">
        <v>20</v>
      </c>
      <c r="T7" s="24"/>
    </row>
    <row r="8" spans="1:20" ht="48.65" customHeight="1" x14ac:dyDescent="0.35">
      <c r="B8" s="35">
        <v>2</v>
      </c>
      <c r="C8" s="36" t="s">
        <v>38</v>
      </c>
      <c r="D8" s="37">
        <v>30</v>
      </c>
      <c r="E8" s="38" t="s">
        <v>39</v>
      </c>
      <c r="F8" s="39" t="s">
        <v>51</v>
      </c>
      <c r="G8" s="40">
        <f t="shared" si="0"/>
        <v>660</v>
      </c>
      <c r="H8" s="40">
        <v>22</v>
      </c>
      <c r="I8" s="103"/>
      <c r="J8" s="41">
        <f t="shared" si="1"/>
        <v>0</v>
      </c>
      <c r="K8" s="42" t="str">
        <f t="shared" si="2"/>
        <v xml:space="preserve"> </v>
      </c>
      <c r="L8" s="121"/>
      <c r="M8" s="111"/>
      <c r="N8" s="111"/>
      <c r="O8" s="114"/>
      <c r="P8" s="124"/>
      <c r="Q8" s="109"/>
      <c r="R8" s="111"/>
      <c r="S8" s="43" t="s">
        <v>13</v>
      </c>
      <c r="T8" s="24"/>
    </row>
    <row r="9" spans="1:20" ht="39" customHeight="1" x14ac:dyDescent="0.35">
      <c r="B9" s="35">
        <v>3</v>
      </c>
      <c r="C9" s="36" t="s">
        <v>64</v>
      </c>
      <c r="D9" s="37">
        <v>60</v>
      </c>
      <c r="E9" s="38" t="s">
        <v>40</v>
      </c>
      <c r="F9" s="44" t="s">
        <v>65</v>
      </c>
      <c r="G9" s="40">
        <f t="shared" si="0"/>
        <v>2040</v>
      </c>
      <c r="H9" s="40">
        <v>34</v>
      </c>
      <c r="I9" s="103"/>
      <c r="J9" s="41">
        <f t="shared" si="1"/>
        <v>0</v>
      </c>
      <c r="K9" s="42" t="str">
        <f t="shared" si="2"/>
        <v xml:space="preserve"> </v>
      </c>
      <c r="L9" s="121"/>
      <c r="M9" s="111"/>
      <c r="N9" s="111"/>
      <c r="O9" s="114"/>
      <c r="P9" s="124"/>
      <c r="Q9" s="109"/>
      <c r="R9" s="111"/>
      <c r="S9" s="43" t="s">
        <v>12</v>
      </c>
      <c r="T9" s="24"/>
    </row>
    <row r="10" spans="1:20" ht="30.5" customHeight="1" x14ac:dyDescent="0.35">
      <c r="B10" s="35">
        <v>4</v>
      </c>
      <c r="C10" s="36" t="s">
        <v>53</v>
      </c>
      <c r="D10" s="37">
        <v>40</v>
      </c>
      <c r="E10" s="38" t="s">
        <v>40</v>
      </c>
      <c r="F10" s="45" t="s">
        <v>54</v>
      </c>
      <c r="G10" s="40">
        <f t="shared" si="0"/>
        <v>300</v>
      </c>
      <c r="H10" s="40">
        <v>7.5</v>
      </c>
      <c r="I10" s="103"/>
      <c r="J10" s="41">
        <f t="shared" si="1"/>
        <v>0</v>
      </c>
      <c r="K10" s="42" t="str">
        <f t="shared" si="2"/>
        <v xml:space="preserve"> </v>
      </c>
      <c r="L10" s="121"/>
      <c r="M10" s="111"/>
      <c r="N10" s="111"/>
      <c r="O10" s="114"/>
      <c r="P10" s="124"/>
      <c r="Q10" s="109"/>
      <c r="R10" s="111"/>
      <c r="S10" s="43" t="s">
        <v>12</v>
      </c>
      <c r="T10" s="24"/>
    </row>
    <row r="11" spans="1:20" ht="45" customHeight="1" x14ac:dyDescent="0.35">
      <c r="B11" s="35">
        <v>5</v>
      </c>
      <c r="C11" s="36" t="s">
        <v>66</v>
      </c>
      <c r="D11" s="37">
        <v>2</v>
      </c>
      <c r="E11" s="38" t="s">
        <v>41</v>
      </c>
      <c r="F11" s="39" t="s">
        <v>109</v>
      </c>
      <c r="G11" s="40">
        <f t="shared" si="0"/>
        <v>800</v>
      </c>
      <c r="H11" s="40">
        <v>400</v>
      </c>
      <c r="I11" s="103"/>
      <c r="J11" s="41">
        <f t="shared" si="1"/>
        <v>0</v>
      </c>
      <c r="K11" s="42" t="str">
        <f t="shared" si="2"/>
        <v xml:space="preserve"> </v>
      </c>
      <c r="L11" s="121"/>
      <c r="M11" s="111"/>
      <c r="N11" s="111"/>
      <c r="O11" s="114"/>
      <c r="P11" s="124"/>
      <c r="Q11" s="109"/>
      <c r="R11" s="111"/>
      <c r="S11" s="43" t="s">
        <v>17</v>
      </c>
      <c r="T11" s="24"/>
    </row>
    <row r="12" spans="1:20" ht="47" customHeight="1" x14ac:dyDescent="0.35">
      <c r="B12" s="35">
        <v>6</v>
      </c>
      <c r="C12" s="36" t="s">
        <v>57</v>
      </c>
      <c r="D12" s="37">
        <v>30</v>
      </c>
      <c r="E12" s="38" t="s">
        <v>41</v>
      </c>
      <c r="F12" s="39" t="s">
        <v>110</v>
      </c>
      <c r="G12" s="40">
        <f t="shared" si="0"/>
        <v>1260</v>
      </c>
      <c r="H12" s="40">
        <v>42</v>
      </c>
      <c r="I12" s="103"/>
      <c r="J12" s="41">
        <f t="shared" si="1"/>
        <v>0</v>
      </c>
      <c r="K12" s="42" t="str">
        <f t="shared" si="2"/>
        <v xml:space="preserve"> </v>
      </c>
      <c r="L12" s="121"/>
      <c r="M12" s="111"/>
      <c r="N12" s="111"/>
      <c r="O12" s="114"/>
      <c r="P12" s="124"/>
      <c r="Q12" s="109"/>
      <c r="R12" s="111"/>
      <c r="S12" s="43" t="s">
        <v>22</v>
      </c>
      <c r="T12" s="24"/>
    </row>
    <row r="13" spans="1:20" ht="33.65" customHeight="1" x14ac:dyDescent="0.35">
      <c r="B13" s="35">
        <v>7</v>
      </c>
      <c r="C13" s="36" t="s">
        <v>67</v>
      </c>
      <c r="D13" s="37">
        <v>20</v>
      </c>
      <c r="E13" s="38" t="s">
        <v>41</v>
      </c>
      <c r="F13" s="45" t="s">
        <v>68</v>
      </c>
      <c r="G13" s="40">
        <f t="shared" si="0"/>
        <v>1980</v>
      </c>
      <c r="H13" s="40">
        <v>99</v>
      </c>
      <c r="I13" s="103"/>
      <c r="J13" s="41">
        <f t="shared" si="1"/>
        <v>0</v>
      </c>
      <c r="K13" s="42" t="str">
        <f t="shared" si="2"/>
        <v xml:space="preserve"> </v>
      </c>
      <c r="L13" s="121"/>
      <c r="M13" s="111"/>
      <c r="N13" s="111"/>
      <c r="O13" s="114"/>
      <c r="P13" s="124"/>
      <c r="Q13" s="109"/>
      <c r="R13" s="111"/>
      <c r="S13" s="43" t="s">
        <v>22</v>
      </c>
      <c r="T13" s="24"/>
    </row>
    <row r="14" spans="1:20" ht="28" customHeight="1" x14ac:dyDescent="0.35">
      <c r="B14" s="35">
        <v>8</v>
      </c>
      <c r="C14" s="36" t="s">
        <v>43</v>
      </c>
      <c r="D14" s="37">
        <v>20</v>
      </c>
      <c r="E14" s="38" t="s">
        <v>41</v>
      </c>
      <c r="F14" s="45" t="s">
        <v>58</v>
      </c>
      <c r="G14" s="40">
        <f t="shared" si="0"/>
        <v>400</v>
      </c>
      <c r="H14" s="40">
        <v>20</v>
      </c>
      <c r="I14" s="103"/>
      <c r="J14" s="41">
        <f t="shared" si="1"/>
        <v>0</v>
      </c>
      <c r="K14" s="42" t="str">
        <f t="shared" si="2"/>
        <v xml:space="preserve"> </v>
      </c>
      <c r="L14" s="121"/>
      <c r="M14" s="111"/>
      <c r="N14" s="111"/>
      <c r="O14" s="114"/>
      <c r="P14" s="124"/>
      <c r="Q14" s="109"/>
      <c r="R14" s="111"/>
      <c r="S14" s="43" t="s">
        <v>17</v>
      </c>
      <c r="T14" s="24"/>
    </row>
    <row r="15" spans="1:20" ht="28" customHeight="1" x14ac:dyDescent="0.35">
      <c r="B15" s="35">
        <v>9</v>
      </c>
      <c r="C15" s="36" t="s">
        <v>69</v>
      </c>
      <c r="D15" s="37">
        <v>10</v>
      </c>
      <c r="E15" s="38" t="s">
        <v>41</v>
      </c>
      <c r="F15" s="45" t="s">
        <v>70</v>
      </c>
      <c r="G15" s="40">
        <f t="shared" si="0"/>
        <v>360</v>
      </c>
      <c r="H15" s="40">
        <v>36</v>
      </c>
      <c r="I15" s="103"/>
      <c r="J15" s="41">
        <f t="shared" si="1"/>
        <v>0</v>
      </c>
      <c r="K15" s="42" t="str">
        <f t="shared" si="2"/>
        <v xml:space="preserve"> </v>
      </c>
      <c r="L15" s="121"/>
      <c r="M15" s="111"/>
      <c r="N15" s="111"/>
      <c r="O15" s="114"/>
      <c r="P15" s="124"/>
      <c r="Q15" s="109"/>
      <c r="R15" s="111"/>
      <c r="S15" s="43" t="s">
        <v>19</v>
      </c>
      <c r="T15" s="24"/>
    </row>
    <row r="16" spans="1:20" ht="33" customHeight="1" x14ac:dyDescent="0.35">
      <c r="B16" s="35">
        <v>10</v>
      </c>
      <c r="C16" s="36" t="s">
        <v>71</v>
      </c>
      <c r="D16" s="37">
        <v>2</v>
      </c>
      <c r="E16" s="38" t="s">
        <v>41</v>
      </c>
      <c r="F16" s="45" t="s">
        <v>72</v>
      </c>
      <c r="G16" s="40">
        <f t="shared" si="0"/>
        <v>440</v>
      </c>
      <c r="H16" s="40">
        <v>220</v>
      </c>
      <c r="I16" s="103"/>
      <c r="J16" s="41">
        <f t="shared" ref="J16:J36" si="3">D16*I16</f>
        <v>0</v>
      </c>
      <c r="K16" s="42" t="str">
        <f t="shared" ref="K16:K36" si="4">IF(ISNUMBER(I16), IF(I16&gt;H16,"NEVYHOVUJE","VYHOVUJE")," ")</f>
        <v xml:space="preserve"> </v>
      </c>
      <c r="L16" s="121"/>
      <c r="M16" s="111"/>
      <c r="N16" s="111"/>
      <c r="O16" s="114"/>
      <c r="P16" s="124"/>
      <c r="Q16" s="109"/>
      <c r="R16" s="111"/>
      <c r="S16" s="43" t="s">
        <v>18</v>
      </c>
      <c r="T16" s="24"/>
    </row>
    <row r="17" spans="2:20" ht="34.25" customHeight="1" x14ac:dyDescent="0.35">
      <c r="B17" s="35">
        <v>11</v>
      </c>
      <c r="C17" s="36" t="s">
        <v>73</v>
      </c>
      <c r="D17" s="37">
        <v>10</v>
      </c>
      <c r="E17" s="38" t="s">
        <v>41</v>
      </c>
      <c r="F17" s="45" t="s">
        <v>74</v>
      </c>
      <c r="G17" s="40">
        <f t="shared" si="0"/>
        <v>1140</v>
      </c>
      <c r="H17" s="40">
        <v>114</v>
      </c>
      <c r="I17" s="103"/>
      <c r="J17" s="41">
        <f t="shared" si="3"/>
        <v>0</v>
      </c>
      <c r="K17" s="42" t="str">
        <f t="shared" si="4"/>
        <v xml:space="preserve"> </v>
      </c>
      <c r="L17" s="121"/>
      <c r="M17" s="111"/>
      <c r="N17" s="111"/>
      <c r="O17" s="114"/>
      <c r="P17" s="124"/>
      <c r="Q17" s="109"/>
      <c r="R17" s="111"/>
      <c r="S17" s="43" t="s">
        <v>17</v>
      </c>
      <c r="T17" s="24"/>
    </row>
    <row r="18" spans="2:20" ht="61" customHeight="1" x14ac:dyDescent="0.35">
      <c r="B18" s="35">
        <v>12</v>
      </c>
      <c r="C18" s="36" t="s">
        <v>75</v>
      </c>
      <c r="D18" s="37">
        <v>10</v>
      </c>
      <c r="E18" s="38" t="s">
        <v>41</v>
      </c>
      <c r="F18" s="45" t="s">
        <v>76</v>
      </c>
      <c r="G18" s="40">
        <f t="shared" si="0"/>
        <v>840</v>
      </c>
      <c r="H18" s="40">
        <v>84</v>
      </c>
      <c r="I18" s="103"/>
      <c r="J18" s="41">
        <f t="shared" si="3"/>
        <v>0</v>
      </c>
      <c r="K18" s="42" t="str">
        <f t="shared" si="4"/>
        <v xml:space="preserve"> </v>
      </c>
      <c r="L18" s="121"/>
      <c r="M18" s="111"/>
      <c r="N18" s="111"/>
      <c r="O18" s="114"/>
      <c r="P18" s="124"/>
      <c r="Q18" s="109"/>
      <c r="R18" s="111"/>
      <c r="S18" s="43" t="s">
        <v>17</v>
      </c>
      <c r="T18" s="24"/>
    </row>
    <row r="19" spans="2:20" ht="28" customHeight="1" x14ac:dyDescent="0.35">
      <c r="B19" s="35">
        <v>13</v>
      </c>
      <c r="C19" s="36" t="s">
        <v>77</v>
      </c>
      <c r="D19" s="37">
        <v>30</v>
      </c>
      <c r="E19" s="38" t="s">
        <v>59</v>
      </c>
      <c r="F19" s="46" t="s">
        <v>78</v>
      </c>
      <c r="G19" s="40">
        <f t="shared" si="0"/>
        <v>540</v>
      </c>
      <c r="H19" s="40">
        <v>18</v>
      </c>
      <c r="I19" s="103"/>
      <c r="J19" s="41">
        <f t="shared" si="3"/>
        <v>0</v>
      </c>
      <c r="K19" s="42" t="str">
        <f t="shared" si="4"/>
        <v xml:space="preserve"> </v>
      </c>
      <c r="L19" s="121"/>
      <c r="M19" s="111"/>
      <c r="N19" s="111"/>
      <c r="O19" s="114"/>
      <c r="P19" s="124"/>
      <c r="Q19" s="109"/>
      <c r="R19" s="111"/>
      <c r="S19" s="43" t="s">
        <v>10</v>
      </c>
      <c r="T19" s="24"/>
    </row>
    <row r="20" spans="2:20" ht="28" customHeight="1" x14ac:dyDescent="0.35">
      <c r="B20" s="35">
        <v>14</v>
      </c>
      <c r="C20" s="36" t="s">
        <v>79</v>
      </c>
      <c r="D20" s="37">
        <v>30</v>
      </c>
      <c r="E20" s="38" t="s">
        <v>59</v>
      </c>
      <c r="F20" s="47" t="s">
        <v>80</v>
      </c>
      <c r="G20" s="40">
        <f t="shared" si="0"/>
        <v>540</v>
      </c>
      <c r="H20" s="40">
        <v>18</v>
      </c>
      <c r="I20" s="103"/>
      <c r="J20" s="41">
        <f t="shared" si="3"/>
        <v>0</v>
      </c>
      <c r="K20" s="42" t="str">
        <f t="shared" si="4"/>
        <v xml:space="preserve"> </v>
      </c>
      <c r="L20" s="121"/>
      <c r="M20" s="111"/>
      <c r="N20" s="111"/>
      <c r="O20" s="114"/>
      <c r="P20" s="124"/>
      <c r="Q20" s="109"/>
      <c r="R20" s="111"/>
      <c r="S20" s="43" t="s">
        <v>10</v>
      </c>
      <c r="T20" s="24"/>
    </row>
    <row r="21" spans="2:20" ht="28" customHeight="1" x14ac:dyDescent="0.35">
      <c r="B21" s="35">
        <v>15</v>
      </c>
      <c r="C21" s="36" t="s">
        <v>44</v>
      </c>
      <c r="D21" s="37">
        <v>50</v>
      </c>
      <c r="E21" s="38" t="s">
        <v>45</v>
      </c>
      <c r="F21" s="39" t="s">
        <v>111</v>
      </c>
      <c r="G21" s="40">
        <f t="shared" si="0"/>
        <v>1350</v>
      </c>
      <c r="H21" s="40">
        <v>27</v>
      </c>
      <c r="I21" s="103"/>
      <c r="J21" s="41">
        <f t="shared" si="3"/>
        <v>0</v>
      </c>
      <c r="K21" s="42" t="str">
        <f t="shared" si="4"/>
        <v xml:space="preserve"> </v>
      </c>
      <c r="L21" s="121"/>
      <c r="M21" s="111"/>
      <c r="N21" s="111"/>
      <c r="O21" s="114"/>
      <c r="P21" s="124"/>
      <c r="Q21" s="109"/>
      <c r="R21" s="111"/>
      <c r="S21" s="43" t="s">
        <v>11</v>
      </c>
      <c r="T21" s="24"/>
    </row>
    <row r="22" spans="2:20" ht="28" customHeight="1" x14ac:dyDescent="0.35">
      <c r="B22" s="35">
        <v>16</v>
      </c>
      <c r="C22" s="36" t="s">
        <v>81</v>
      </c>
      <c r="D22" s="37">
        <v>40</v>
      </c>
      <c r="E22" s="38" t="s">
        <v>45</v>
      </c>
      <c r="F22" s="39" t="s">
        <v>112</v>
      </c>
      <c r="G22" s="40">
        <f t="shared" si="0"/>
        <v>4400</v>
      </c>
      <c r="H22" s="40">
        <v>110</v>
      </c>
      <c r="I22" s="103"/>
      <c r="J22" s="41">
        <f t="shared" si="3"/>
        <v>0</v>
      </c>
      <c r="K22" s="42" t="str">
        <f t="shared" si="4"/>
        <v xml:space="preserve"> </v>
      </c>
      <c r="L22" s="121"/>
      <c r="M22" s="111"/>
      <c r="N22" s="111"/>
      <c r="O22" s="114"/>
      <c r="P22" s="124"/>
      <c r="Q22" s="109"/>
      <c r="R22" s="111"/>
      <c r="S22" s="43" t="s">
        <v>11</v>
      </c>
      <c r="T22" s="24"/>
    </row>
    <row r="23" spans="2:20" ht="28" customHeight="1" x14ac:dyDescent="0.35">
      <c r="B23" s="35">
        <v>17</v>
      </c>
      <c r="C23" s="36" t="s">
        <v>46</v>
      </c>
      <c r="D23" s="37">
        <v>30</v>
      </c>
      <c r="E23" s="38" t="s">
        <v>45</v>
      </c>
      <c r="F23" s="39" t="s">
        <v>113</v>
      </c>
      <c r="G23" s="40">
        <f t="shared" si="0"/>
        <v>2775</v>
      </c>
      <c r="H23" s="40">
        <v>92.5</v>
      </c>
      <c r="I23" s="103"/>
      <c r="J23" s="41">
        <f t="shared" si="3"/>
        <v>0</v>
      </c>
      <c r="K23" s="42" t="str">
        <f t="shared" si="4"/>
        <v xml:space="preserve"> </v>
      </c>
      <c r="L23" s="121"/>
      <c r="M23" s="111"/>
      <c r="N23" s="111"/>
      <c r="O23" s="114"/>
      <c r="P23" s="124"/>
      <c r="Q23" s="109"/>
      <c r="R23" s="111"/>
      <c r="S23" s="43" t="s">
        <v>11</v>
      </c>
      <c r="T23" s="24"/>
    </row>
    <row r="24" spans="2:20" ht="28" customHeight="1" x14ac:dyDescent="0.35">
      <c r="B24" s="35">
        <v>18</v>
      </c>
      <c r="C24" s="36" t="s">
        <v>47</v>
      </c>
      <c r="D24" s="37">
        <v>40</v>
      </c>
      <c r="E24" s="38" t="s">
        <v>41</v>
      </c>
      <c r="F24" s="39" t="s">
        <v>62</v>
      </c>
      <c r="G24" s="40">
        <f t="shared" si="0"/>
        <v>720</v>
      </c>
      <c r="H24" s="40">
        <v>18</v>
      </c>
      <c r="I24" s="103"/>
      <c r="J24" s="41">
        <f t="shared" si="3"/>
        <v>0</v>
      </c>
      <c r="K24" s="42" t="str">
        <f t="shared" si="4"/>
        <v xml:space="preserve"> </v>
      </c>
      <c r="L24" s="121"/>
      <c r="M24" s="111"/>
      <c r="N24" s="111"/>
      <c r="O24" s="114"/>
      <c r="P24" s="124"/>
      <c r="Q24" s="109"/>
      <c r="R24" s="111"/>
      <c r="S24" s="43" t="s">
        <v>16</v>
      </c>
      <c r="T24" s="24"/>
    </row>
    <row r="25" spans="2:20" ht="28" customHeight="1" x14ac:dyDescent="0.35">
      <c r="B25" s="35">
        <v>19</v>
      </c>
      <c r="C25" s="36" t="s">
        <v>48</v>
      </c>
      <c r="D25" s="37">
        <v>60</v>
      </c>
      <c r="E25" s="38" t="s">
        <v>41</v>
      </c>
      <c r="F25" s="39" t="s">
        <v>52</v>
      </c>
      <c r="G25" s="40">
        <f t="shared" si="0"/>
        <v>1440</v>
      </c>
      <c r="H25" s="40">
        <v>24</v>
      </c>
      <c r="I25" s="103"/>
      <c r="J25" s="41">
        <f t="shared" si="3"/>
        <v>0</v>
      </c>
      <c r="K25" s="42" t="str">
        <f t="shared" si="4"/>
        <v xml:space="preserve"> </v>
      </c>
      <c r="L25" s="121"/>
      <c r="M25" s="111"/>
      <c r="N25" s="111"/>
      <c r="O25" s="114"/>
      <c r="P25" s="124"/>
      <c r="Q25" s="109"/>
      <c r="R25" s="111"/>
      <c r="S25" s="43" t="s">
        <v>15</v>
      </c>
      <c r="T25" s="24"/>
    </row>
    <row r="26" spans="2:20" ht="28" customHeight="1" x14ac:dyDescent="0.35">
      <c r="B26" s="35">
        <v>20</v>
      </c>
      <c r="C26" s="36" t="s">
        <v>82</v>
      </c>
      <c r="D26" s="37">
        <v>40</v>
      </c>
      <c r="E26" s="38" t="s">
        <v>41</v>
      </c>
      <c r="F26" s="39" t="s">
        <v>114</v>
      </c>
      <c r="G26" s="40">
        <f t="shared" si="0"/>
        <v>360</v>
      </c>
      <c r="H26" s="40">
        <v>9</v>
      </c>
      <c r="I26" s="103"/>
      <c r="J26" s="41">
        <f t="shared" si="3"/>
        <v>0</v>
      </c>
      <c r="K26" s="42" t="str">
        <f t="shared" si="4"/>
        <v xml:space="preserve"> </v>
      </c>
      <c r="L26" s="121"/>
      <c r="M26" s="111"/>
      <c r="N26" s="111"/>
      <c r="O26" s="114"/>
      <c r="P26" s="124"/>
      <c r="Q26" s="109"/>
      <c r="R26" s="111"/>
      <c r="S26" s="43" t="s">
        <v>16</v>
      </c>
      <c r="T26" s="24"/>
    </row>
    <row r="27" spans="2:20" ht="28" customHeight="1" x14ac:dyDescent="0.35">
      <c r="B27" s="35">
        <v>21</v>
      </c>
      <c r="C27" s="36" t="s">
        <v>49</v>
      </c>
      <c r="D27" s="37">
        <v>40</v>
      </c>
      <c r="E27" s="38" t="s">
        <v>42</v>
      </c>
      <c r="F27" s="46" t="s">
        <v>50</v>
      </c>
      <c r="G27" s="40">
        <f t="shared" si="0"/>
        <v>480</v>
      </c>
      <c r="H27" s="40">
        <v>12</v>
      </c>
      <c r="I27" s="103"/>
      <c r="J27" s="41">
        <f t="shared" si="3"/>
        <v>0</v>
      </c>
      <c r="K27" s="42" t="str">
        <f t="shared" si="4"/>
        <v xml:space="preserve"> </v>
      </c>
      <c r="L27" s="121"/>
      <c r="M27" s="111"/>
      <c r="N27" s="111"/>
      <c r="O27" s="114"/>
      <c r="P27" s="124"/>
      <c r="Q27" s="109"/>
      <c r="R27" s="111"/>
      <c r="S27" s="43" t="s">
        <v>17</v>
      </c>
      <c r="T27" s="24"/>
    </row>
    <row r="28" spans="2:20" ht="28" customHeight="1" thickBot="1" x14ac:dyDescent="0.4">
      <c r="B28" s="48">
        <v>22</v>
      </c>
      <c r="C28" s="49" t="s">
        <v>83</v>
      </c>
      <c r="D28" s="50">
        <v>40</v>
      </c>
      <c r="E28" s="51" t="s">
        <v>41</v>
      </c>
      <c r="F28" s="52" t="s">
        <v>84</v>
      </c>
      <c r="G28" s="53">
        <f t="shared" si="0"/>
        <v>440</v>
      </c>
      <c r="H28" s="53">
        <v>11</v>
      </c>
      <c r="I28" s="104"/>
      <c r="J28" s="54">
        <f t="shared" si="3"/>
        <v>0</v>
      </c>
      <c r="K28" s="55" t="str">
        <f t="shared" si="4"/>
        <v xml:space="preserve"> </v>
      </c>
      <c r="L28" s="121"/>
      <c r="M28" s="111"/>
      <c r="N28" s="111"/>
      <c r="O28" s="114"/>
      <c r="P28" s="124"/>
      <c r="Q28" s="109"/>
      <c r="R28" s="111"/>
      <c r="S28" s="56" t="s">
        <v>17</v>
      </c>
      <c r="T28" s="24"/>
    </row>
    <row r="29" spans="2:20" ht="37.5" customHeight="1" x14ac:dyDescent="0.35">
      <c r="B29" s="57">
        <v>23</v>
      </c>
      <c r="C29" s="58" t="s">
        <v>55</v>
      </c>
      <c r="D29" s="59">
        <v>5</v>
      </c>
      <c r="E29" s="60" t="s">
        <v>41</v>
      </c>
      <c r="F29" s="61" t="s">
        <v>85</v>
      </c>
      <c r="G29" s="62">
        <f t="shared" si="0"/>
        <v>100</v>
      </c>
      <c r="H29" s="62">
        <v>20</v>
      </c>
      <c r="I29" s="105"/>
      <c r="J29" s="63">
        <f t="shared" si="3"/>
        <v>0</v>
      </c>
      <c r="K29" s="64" t="str">
        <f t="shared" si="4"/>
        <v xml:space="preserve"> </v>
      </c>
      <c r="L29" s="113" t="s">
        <v>60</v>
      </c>
      <c r="M29" s="118"/>
      <c r="N29" s="118"/>
      <c r="O29" s="113" t="s">
        <v>105</v>
      </c>
      <c r="P29" s="113" t="s">
        <v>61</v>
      </c>
      <c r="Q29" s="116">
        <v>14</v>
      </c>
      <c r="R29" s="118"/>
      <c r="S29" s="65" t="s">
        <v>23</v>
      </c>
      <c r="T29" s="24"/>
    </row>
    <row r="30" spans="2:20" ht="28" customHeight="1" x14ac:dyDescent="0.35">
      <c r="B30" s="35">
        <v>24</v>
      </c>
      <c r="C30" s="36" t="s">
        <v>86</v>
      </c>
      <c r="D30" s="37">
        <v>40</v>
      </c>
      <c r="E30" s="38" t="s">
        <v>41</v>
      </c>
      <c r="F30" s="46" t="s">
        <v>87</v>
      </c>
      <c r="G30" s="40">
        <f t="shared" si="0"/>
        <v>400</v>
      </c>
      <c r="H30" s="40">
        <v>10</v>
      </c>
      <c r="I30" s="103"/>
      <c r="J30" s="41">
        <f t="shared" si="3"/>
        <v>0</v>
      </c>
      <c r="K30" s="42" t="str">
        <f t="shared" si="4"/>
        <v xml:space="preserve"> </v>
      </c>
      <c r="L30" s="124"/>
      <c r="M30" s="111"/>
      <c r="N30" s="111"/>
      <c r="O30" s="114"/>
      <c r="P30" s="114"/>
      <c r="Q30" s="109"/>
      <c r="R30" s="111"/>
      <c r="S30" s="43" t="s">
        <v>17</v>
      </c>
      <c r="T30" s="24"/>
    </row>
    <row r="31" spans="2:20" ht="28" customHeight="1" x14ac:dyDescent="0.35">
      <c r="B31" s="35">
        <v>25</v>
      </c>
      <c r="C31" s="36" t="s">
        <v>43</v>
      </c>
      <c r="D31" s="37">
        <v>5</v>
      </c>
      <c r="E31" s="38" t="s">
        <v>41</v>
      </c>
      <c r="F31" s="45" t="s">
        <v>58</v>
      </c>
      <c r="G31" s="40">
        <f t="shared" si="0"/>
        <v>100</v>
      </c>
      <c r="H31" s="40">
        <v>20</v>
      </c>
      <c r="I31" s="103"/>
      <c r="J31" s="41">
        <f t="shared" si="3"/>
        <v>0</v>
      </c>
      <c r="K31" s="42" t="str">
        <f t="shared" si="4"/>
        <v xml:space="preserve"> </v>
      </c>
      <c r="L31" s="124"/>
      <c r="M31" s="111"/>
      <c r="N31" s="111"/>
      <c r="O31" s="114"/>
      <c r="P31" s="114"/>
      <c r="Q31" s="109"/>
      <c r="R31" s="111"/>
      <c r="S31" s="43" t="s">
        <v>17</v>
      </c>
      <c r="T31" s="24"/>
    </row>
    <row r="32" spans="2:20" ht="28" customHeight="1" x14ac:dyDescent="0.35">
      <c r="B32" s="35">
        <v>26</v>
      </c>
      <c r="C32" s="36" t="s">
        <v>88</v>
      </c>
      <c r="D32" s="37">
        <v>10</v>
      </c>
      <c r="E32" s="38" t="s">
        <v>41</v>
      </c>
      <c r="F32" s="46" t="s">
        <v>89</v>
      </c>
      <c r="G32" s="40">
        <f t="shared" si="0"/>
        <v>220</v>
      </c>
      <c r="H32" s="40">
        <v>22</v>
      </c>
      <c r="I32" s="103"/>
      <c r="J32" s="41">
        <f t="shared" si="3"/>
        <v>0</v>
      </c>
      <c r="K32" s="42" t="str">
        <f t="shared" si="4"/>
        <v xml:space="preserve"> </v>
      </c>
      <c r="L32" s="124"/>
      <c r="M32" s="111"/>
      <c r="N32" s="111"/>
      <c r="O32" s="114"/>
      <c r="P32" s="114"/>
      <c r="Q32" s="109"/>
      <c r="R32" s="111"/>
      <c r="S32" s="43" t="s">
        <v>17</v>
      </c>
      <c r="T32" s="24"/>
    </row>
    <row r="33" spans="2:20" ht="28" customHeight="1" x14ac:dyDescent="0.35">
      <c r="B33" s="35">
        <v>27</v>
      </c>
      <c r="C33" s="36" t="s">
        <v>90</v>
      </c>
      <c r="D33" s="37">
        <v>5</v>
      </c>
      <c r="E33" s="38" t="s">
        <v>59</v>
      </c>
      <c r="F33" s="46" t="s">
        <v>91</v>
      </c>
      <c r="G33" s="40">
        <f t="shared" si="0"/>
        <v>180</v>
      </c>
      <c r="H33" s="40">
        <v>36</v>
      </c>
      <c r="I33" s="103"/>
      <c r="J33" s="41">
        <f t="shared" si="3"/>
        <v>0</v>
      </c>
      <c r="K33" s="42" t="str">
        <f t="shared" si="4"/>
        <v xml:space="preserve"> </v>
      </c>
      <c r="L33" s="124"/>
      <c r="M33" s="111"/>
      <c r="N33" s="111"/>
      <c r="O33" s="114"/>
      <c r="P33" s="114"/>
      <c r="Q33" s="109"/>
      <c r="R33" s="111"/>
      <c r="S33" s="43" t="s">
        <v>10</v>
      </c>
      <c r="T33" s="24"/>
    </row>
    <row r="34" spans="2:20" ht="38.5" customHeight="1" x14ac:dyDescent="0.35">
      <c r="B34" s="35">
        <v>28</v>
      </c>
      <c r="C34" s="36" t="s">
        <v>92</v>
      </c>
      <c r="D34" s="37">
        <v>10</v>
      </c>
      <c r="E34" s="38" t="s">
        <v>41</v>
      </c>
      <c r="F34" s="39" t="s">
        <v>115</v>
      </c>
      <c r="G34" s="40">
        <f t="shared" si="0"/>
        <v>150</v>
      </c>
      <c r="H34" s="40">
        <v>15</v>
      </c>
      <c r="I34" s="103"/>
      <c r="J34" s="41">
        <f t="shared" si="3"/>
        <v>0</v>
      </c>
      <c r="K34" s="42" t="str">
        <f t="shared" si="4"/>
        <v xml:space="preserve"> </v>
      </c>
      <c r="L34" s="124"/>
      <c r="M34" s="111"/>
      <c r="N34" s="111"/>
      <c r="O34" s="114"/>
      <c r="P34" s="114"/>
      <c r="Q34" s="109"/>
      <c r="R34" s="111"/>
      <c r="S34" s="43" t="s">
        <v>11</v>
      </c>
      <c r="T34" s="24"/>
    </row>
    <row r="35" spans="2:20" ht="28" customHeight="1" x14ac:dyDescent="0.35">
      <c r="B35" s="35">
        <v>29</v>
      </c>
      <c r="C35" s="36" t="s">
        <v>93</v>
      </c>
      <c r="D35" s="37">
        <v>4</v>
      </c>
      <c r="E35" s="38" t="s">
        <v>41</v>
      </c>
      <c r="F35" s="47" t="s">
        <v>94</v>
      </c>
      <c r="G35" s="40">
        <f t="shared" si="0"/>
        <v>228</v>
      </c>
      <c r="H35" s="40">
        <v>57</v>
      </c>
      <c r="I35" s="103"/>
      <c r="J35" s="41">
        <f t="shared" si="3"/>
        <v>0</v>
      </c>
      <c r="K35" s="42" t="str">
        <f t="shared" si="4"/>
        <v xml:space="preserve"> </v>
      </c>
      <c r="L35" s="124"/>
      <c r="M35" s="111"/>
      <c r="N35" s="111"/>
      <c r="O35" s="114"/>
      <c r="P35" s="114"/>
      <c r="Q35" s="109"/>
      <c r="R35" s="111"/>
      <c r="S35" s="43" t="s">
        <v>14</v>
      </c>
      <c r="T35" s="24"/>
    </row>
    <row r="36" spans="2:20" ht="28" customHeight="1" x14ac:dyDescent="0.35">
      <c r="B36" s="35">
        <v>30</v>
      </c>
      <c r="C36" s="36" t="s">
        <v>82</v>
      </c>
      <c r="D36" s="37">
        <v>10</v>
      </c>
      <c r="E36" s="38" t="s">
        <v>41</v>
      </c>
      <c r="F36" s="39" t="s">
        <v>114</v>
      </c>
      <c r="G36" s="40">
        <f t="shared" si="0"/>
        <v>90</v>
      </c>
      <c r="H36" s="40">
        <v>9</v>
      </c>
      <c r="I36" s="103"/>
      <c r="J36" s="41">
        <f t="shared" si="3"/>
        <v>0</v>
      </c>
      <c r="K36" s="42" t="str">
        <f t="shared" si="4"/>
        <v xml:space="preserve"> </v>
      </c>
      <c r="L36" s="124"/>
      <c r="M36" s="111"/>
      <c r="N36" s="111"/>
      <c r="O36" s="114"/>
      <c r="P36" s="114"/>
      <c r="Q36" s="109"/>
      <c r="R36" s="111"/>
      <c r="S36" s="43" t="s">
        <v>16</v>
      </c>
      <c r="T36" s="24"/>
    </row>
    <row r="37" spans="2:20" ht="28" customHeight="1" x14ac:dyDescent="0.35">
      <c r="B37" s="35">
        <v>31</v>
      </c>
      <c r="C37" s="36" t="s">
        <v>95</v>
      </c>
      <c r="D37" s="37">
        <v>2</v>
      </c>
      <c r="E37" s="38" t="s">
        <v>41</v>
      </c>
      <c r="F37" s="39" t="s">
        <v>116</v>
      </c>
      <c r="G37" s="40">
        <f t="shared" si="0"/>
        <v>48</v>
      </c>
      <c r="H37" s="40">
        <v>24</v>
      </c>
      <c r="I37" s="103"/>
      <c r="J37" s="41">
        <f t="shared" ref="J37:J45" si="5">D37*I37</f>
        <v>0</v>
      </c>
      <c r="K37" s="42" t="str">
        <f t="shared" ref="K37:K45" si="6">IF(ISNUMBER(I37), IF(I37&gt;H37,"NEVYHOVUJE","VYHOVUJE")," ")</f>
        <v xml:space="preserve"> </v>
      </c>
      <c r="L37" s="124"/>
      <c r="M37" s="111"/>
      <c r="N37" s="111"/>
      <c r="O37" s="114"/>
      <c r="P37" s="114"/>
      <c r="Q37" s="109"/>
      <c r="R37" s="111"/>
      <c r="S37" s="43" t="s">
        <v>21</v>
      </c>
      <c r="T37" s="24"/>
    </row>
    <row r="38" spans="2:20" ht="28" customHeight="1" x14ac:dyDescent="0.35">
      <c r="B38" s="48">
        <v>32</v>
      </c>
      <c r="C38" s="49" t="s">
        <v>96</v>
      </c>
      <c r="D38" s="50">
        <v>2</v>
      </c>
      <c r="E38" s="51" t="s">
        <v>41</v>
      </c>
      <c r="F38" s="66" t="s">
        <v>97</v>
      </c>
      <c r="G38" s="40">
        <f t="shared" si="0"/>
        <v>106</v>
      </c>
      <c r="H38" s="53">
        <v>53</v>
      </c>
      <c r="I38" s="104"/>
      <c r="J38" s="41">
        <f t="shared" si="5"/>
        <v>0</v>
      </c>
      <c r="K38" s="42" t="str">
        <f t="shared" si="6"/>
        <v xml:space="preserve"> </v>
      </c>
      <c r="L38" s="124"/>
      <c r="M38" s="111"/>
      <c r="N38" s="111"/>
      <c r="O38" s="114"/>
      <c r="P38" s="114"/>
      <c r="Q38" s="109"/>
      <c r="R38" s="111"/>
      <c r="S38" s="56" t="s">
        <v>17</v>
      </c>
      <c r="T38" s="24"/>
    </row>
    <row r="39" spans="2:20" ht="28" customHeight="1" x14ac:dyDescent="0.35">
      <c r="B39" s="48">
        <v>33</v>
      </c>
      <c r="C39" s="49" t="s">
        <v>98</v>
      </c>
      <c r="D39" s="50">
        <v>5</v>
      </c>
      <c r="E39" s="51" t="s">
        <v>41</v>
      </c>
      <c r="F39" s="67" t="s">
        <v>117</v>
      </c>
      <c r="G39" s="40">
        <f t="shared" si="0"/>
        <v>190</v>
      </c>
      <c r="H39" s="53">
        <v>38</v>
      </c>
      <c r="I39" s="104"/>
      <c r="J39" s="41">
        <f t="shared" si="5"/>
        <v>0</v>
      </c>
      <c r="K39" s="42" t="str">
        <f t="shared" si="6"/>
        <v xml:space="preserve"> </v>
      </c>
      <c r="L39" s="124"/>
      <c r="M39" s="111"/>
      <c r="N39" s="111"/>
      <c r="O39" s="114"/>
      <c r="P39" s="114"/>
      <c r="Q39" s="109"/>
      <c r="R39" s="111"/>
      <c r="S39" s="56" t="s">
        <v>17</v>
      </c>
      <c r="T39" s="24"/>
    </row>
    <row r="40" spans="2:20" ht="49.5" customHeight="1" thickBot="1" x14ac:dyDescent="0.4">
      <c r="B40" s="68">
        <v>34</v>
      </c>
      <c r="C40" s="69" t="s">
        <v>99</v>
      </c>
      <c r="D40" s="70">
        <v>6</v>
      </c>
      <c r="E40" s="71" t="s">
        <v>41</v>
      </c>
      <c r="F40" s="72" t="s">
        <v>100</v>
      </c>
      <c r="G40" s="73">
        <f t="shared" si="0"/>
        <v>498</v>
      </c>
      <c r="H40" s="73">
        <v>83</v>
      </c>
      <c r="I40" s="106"/>
      <c r="J40" s="74">
        <f t="shared" si="5"/>
        <v>0</v>
      </c>
      <c r="K40" s="75" t="str">
        <f t="shared" si="6"/>
        <v xml:space="preserve"> </v>
      </c>
      <c r="L40" s="126"/>
      <c r="M40" s="119"/>
      <c r="N40" s="119"/>
      <c r="O40" s="115"/>
      <c r="P40" s="115"/>
      <c r="Q40" s="117"/>
      <c r="R40" s="119"/>
      <c r="S40" s="76" t="s">
        <v>10</v>
      </c>
      <c r="T40" s="24"/>
    </row>
    <row r="41" spans="2:20" ht="38.5" customHeight="1" x14ac:dyDescent="0.35">
      <c r="B41" s="77">
        <v>35</v>
      </c>
      <c r="C41" s="78" t="s">
        <v>55</v>
      </c>
      <c r="D41" s="79">
        <v>1</v>
      </c>
      <c r="E41" s="80" t="s">
        <v>41</v>
      </c>
      <c r="F41" s="81" t="s">
        <v>56</v>
      </c>
      <c r="G41" s="82">
        <f t="shared" si="0"/>
        <v>25</v>
      </c>
      <c r="H41" s="83">
        <v>25</v>
      </c>
      <c r="I41" s="107"/>
      <c r="J41" s="84">
        <f t="shared" si="5"/>
        <v>0</v>
      </c>
      <c r="K41" s="85" t="str">
        <f t="shared" si="6"/>
        <v xml:space="preserve"> </v>
      </c>
      <c r="L41" s="121" t="s">
        <v>60</v>
      </c>
      <c r="M41" s="111"/>
      <c r="N41" s="111"/>
      <c r="O41" s="121" t="s">
        <v>105</v>
      </c>
      <c r="P41" s="121" t="s">
        <v>106</v>
      </c>
      <c r="Q41" s="109">
        <v>14</v>
      </c>
      <c r="R41" s="111"/>
      <c r="S41" s="86" t="s">
        <v>24</v>
      </c>
      <c r="T41" s="24"/>
    </row>
    <row r="42" spans="2:20" ht="28" customHeight="1" x14ac:dyDescent="0.35">
      <c r="B42" s="48">
        <v>36</v>
      </c>
      <c r="C42" s="49" t="s">
        <v>101</v>
      </c>
      <c r="D42" s="50">
        <v>4</v>
      </c>
      <c r="E42" s="51" t="s">
        <v>41</v>
      </c>
      <c r="F42" s="66" t="s">
        <v>102</v>
      </c>
      <c r="G42" s="40">
        <f t="shared" si="0"/>
        <v>120</v>
      </c>
      <c r="H42" s="53">
        <v>30</v>
      </c>
      <c r="I42" s="104"/>
      <c r="J42" s="41">
        <f t="shared" si="5"/>
        <v>0</v>
      </c>
      <c r="K42" s="42" t="str">
        <f t="shared" si="6"/>
        <v xml:space="preserve"> </v>
      </c>
      <c r="L42" s="124"/>
      <c r="M42" s="111"/>
      <c r="N42" s="111"/>
      <c r="O42" s="114"/>
      <c r="P42" s="114"/>
      <c r="Q42" s="109"/>
      <c r="R42" s="111"/>
      <c r="S42" s="56" t="s">
        <v>17</v>
      </c>
      <c r="T42" s="24"/>
    </row>
    <row r="43" spans="2:20" ht="28" customHeight="1" x14ac:dyDescent="0.35">
      <c r="B43" s="48">
        <v>37</v>
      </c>
      <c r="C43" s="49" t="s">
        <v>44</v>
      </c>
      <c r="D43" s="50">
        <v>10</v>
      </c>
      <c r="E43" s="51" t="s">
        <v>45</v>
      </c>
      <c r="F43" s="67" t="s">
        <v>111</v>
      </c>
      <c r="G43" s="40">
        <f t="shared" si="0"/>
        <v>360</v>
      </c>
      <c r="H43" s="53">
        <v>36</v>
      </c>
      <c r="I43" s="104"/>
      <c r="J43" s="41">
        <f t="shared" si="5"/>
        <v>0</v>
      </c>
      <c r="K43" s="42" t="str">
        <f t="shared" si="6"/>
        <v xml:space="preserve"> </v>
      </c>
      <c r="L43" s="124"/>
      <c r="M43" s="111"/>
      <c r="N43" s="111"/>
      <c r="O43" s="114"/>
      <c r="P43" s="114"/>
      <c r="Q43" s="109"/>
      <c r="R43" s="111"/>
      <c r="S43" s="56" t="s">
        <v>11</v>
      </c>
      <c r="T43" s="24"/>
    </row>
    <row r="44" spans="2:20" ht="28" customHeight="1" x14ac:dyDescent="0.35">
      <c r="B44" s="48">
        <v>38</v>
      </c>
      <c r="C44" s="49" t="s">
        <v>49</v>
      </c>
      <c r="D44" s="50">
        <v>2</v>
      </c>
      <c r="E44" s="51" t="s">
        <v>42</v>
      </c>
      <c r="F44" s="66" t="s">
        <v>50</v>
      </c>
      <c r="G44" s="40">
        <f t="shared" si="0"/>
        <v>24</v>
      </c>
      <c r="H44" s="53">
        <v>12</v>
      </c>
      <c r="I44" s="104"/>
      <c r="J44" s="41">
        <f t="shared" si="5"/>
        <v>0</v>
      </c>
      <c r="K44" s="42" t="str">
        <f t="shared" si="6"/>
        <v xml:space="preserve"> </v>
      </c>
      <c r="L44" s="124"/>
      <c r="M44" s="111"/>
      <c r="N44" s="111"/>
      <c r="O44" s="114"/>
      <c r="P44" s="114"/>
      <c r="Q44" s="109"/>
      <c r="R44" s="111"/>
      <c r="S44" s="56" t="s">
        <v>17</v>
      </c>
      <c r="T44" s="24"/>
    </row>
    <row r="45" spans="2:20" ht="51" customHeight="1" thickBot="1" x14ac:dyDescent="0.4">
      <c r="B45" s="87">
        <v>39</v>
      </c>
      <c r="C45" s="88" t="s">
        <v>119</v>
      </c>
      <c r="D45" s="89">
        <v>2</v>
      </c>
      <c r="E45" s="90" t="s">
        <v>42</v>
      </c>
      <c r="F45" s="88" t="s">
        <v>118</v>
      </c>
      <c r="G45" s="91">
        <f t="shared" si="0"/>
        <v>190</v>
      </c>
      <c r="H45" s="91">
        <v>95</v>
      </c>
      <c r="I45" s="108"/>
      <c r="J45" s="92">
        <f t="shared" si="5"/>
        <v>0</v>
      </c>
      <c r="K45" s="93" t="str">
        <f t="shared" si="6"/>
        <v xml:space="preserve"> </v>
      </c>
      <c r="L45" s="125"/>
      <c r="M45" s="112"/>
      <c r="N45" s="112"/>
      <c r="O45" s="123"/>
      <c r="P45" s="123"/>
      <c r="Q45" s="110"/>
      <c r="R45" s="112"/>
      <c r="S45" s="94" t="s">
        <v>17</v>
      </c>
      <c r="T45" s="24"/>
    </row>
    <row r="46" spans="2:20" ht="13.5" customHeight="1" thickTop="1" thickBot="1" x14ac:dyDescent="0.4">
      <c r="C46" s="1"/>
      <c r="D46" s="1"/>
      <c r="E46" s="1"/>
      <c r="F46" s="1"/>
      <c r="G46" s="1"/>
      <c r="J46" s="95"/>
    </row>
    <row r="47" spans="2:20" ht="60.75" customHeight="1" thickTop="1" thickBot="1" x14ac:dyDescent="0.4">
      <c r="B47" s="134" t="s">
        <v>7</v>
      </c>
      <c r="C47" s="135"/>
      <c r="D47" s="135"/>
      <c r="E47" s="135"/>
      <c r="F47" s="135"/>
      <c r="G47" s="96"/>
      <c r="H47" s="97" t="s">
        <v>8</v>
      </c>
      <c r="I47" s="136" t="s">
        <v>9</v>
      </c>
      <c r="J47" s="137"/>
      <c r="K47" s="138"/>
      <c r="L47" s="16"/>
      <c r="M47" s="16"/>
      <c r="N47" s="16"/>
      <c r="O47" s="16"/>
      <c r="P47" s="16"/>
      <c r="Q47" s="16"/>
      <c r="R47" s="16"/>
      <c r="S47" s="98"/>
    </row>
    <row r="48" spans="2:20" ht="33" customHeight="1" thickTop="1" thickBot="1" x14ac:dyDescent="0.4">
      <c r="B48" s="128" t="s">
        <v>35</v>
      </c>
      <c r="C48" s="128"/>
      <c r="D48" s="128"/>
      <c r="E48" s="128"/>
      <c r="F48" s="128"/>
      <c r="G48" s="99"/>
      <c r="H48" s="100">
        <f>SUM(G7:G45)</f>
        <v>27374</v>
      </c>
      <c r="I48" s="129">
        <f>SUM(J7:J45)</f>
        <v>0</v>
      </c>
      <c r="J48" s="130"/>
      <c r="K48" s="131"/>
    </row>
    <row r="49" ht="14.25" customHeight="1" thickTop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</sheetData>
  <sheetProtection algorithmName="SHA-512" hashValue="rLro8dc2Pkjch1PUVuO4VntGwyhneT0pANzuSDzF00/UiS693LyDySwqt3KvIgT2ZK/2LDuXF8hictVBtpDmtA==" saltValue="145ikk3MKN15yE3yqEbmhQ==" spinCount="100000" sheet="1" objects="1" scenarios="1"/>
  <mergeCells count="29">
    <mergeCell ref="B1:D1"/>
    <mergeCell ref="B47:F47"/>
    <mergeCell ref="I47:K47"/>
    <mergeCell ref="B3:C4"/>
    <mergeCell ref="D3:E4"/>
    <mergeCell ref="F3:F4"/>
    <mergeCell ref="Q7:Q28"/>
    <mergeCell ref="R7:R28"/>
    <mergeCell ref="O7:O28"/>
    <mergeCell ref="O29:O40"/>
    <mergeCell ref="B48:F48"/>
    <mergeCell ref="I48:K48"/>
    <mergeCell ref="L7:L28"/>
    <mergeCell ref="M7:M28"/>
    <mergeCell ref="N7:N28"/>
    <mergeCell ref="O41:O45"/>
    <mergeCell ref="P41:P45"/>
    <mergeCell ref="L41:L45"/>
    <mergeCell ref="M41:M45"/>
    <mergeCell ref="N41:N45"/>
    <mergeCell ref="L29:L40"/>
    <mergeCell ref="M29:M40"/>
    <mergeCell ref="N29:N40"/>
    <mergeCell ref="P7:P28"/>
    <mergeCell ref="Q41:Q45"/>
    <mergeCell ref="R41:R45"/>
    <mergeCell ref="P29:P40"/>
    <mergeCell ref="Q29:Q40"/>
    <mergeCell ref="R29:R40"/>
  </mergeCells>
  <conditionalFormatting sqref="B7:B45 D7:D45">
    <cfRule type="containsBlanks" dxfId="6" priority="45">
      <formula>LEN(TRIM(B7))=0</formula>
    </cfRule>
  </conditionalFormatting>
  <conditionalFormatting sqref="B7:B45">
    <cfRule type="cellIs" dxfId="5" priority="39" operator="greaterThanOrEqual">
      <formula>1</formula>
    </cfRule>
  </conditionalFormatting>
  <conditionalFormatting sqref="K7:K45">
    <cfRule type="cellIs" dxfId="4" priority="36" operator="equal">
      <formula>"VYHOVUJE"</formula>
    </cfRule>
  </conditionalFormatting>
  <conditionalFormatting sqref="K7:K45">
    <cfRule type="cellIs" dxfId="3" priority="35" operator="equal">
      <formula>"NEVYHOVUJE"</formula>
    </cfRule>
  </conditionalFormatting>
  <conditionalFormatting sqref="I7:I45">
    <cfRule type="containsBlanks" dxfId="2" priority="6">
      <formula>LEN(TRIM(I7))=0</formula>
    </cfRule>
  </conditionalFormatting>
  <conditionalFormatting sqref="I7:I45">
    <cfRule type="notContainsBlanks" dxfId="1" priority="5">
      <formula>LEN(TRIM(I7))&gt;0</formula>
    </cfRule>
  </conditionalFormatting>
  <conditionalFormatting sqref="I7:I45">
    <cfRule type="notContainsBlanks" dxfId="0" priority="4">
      <formula>LEN(TRIM(I7))&gt;0</formula>
    </cfRule>
  </conditionalFormatting>
  <dataValidations disablePrompts="1" count="2">
    <dataValidation type="list" showInputMessage="1" showErrorMessage="1" sqref="E7:E45" xr:uid="{A1CAE05E-3702-4A33-B24B-1E22C7F0E481}">
      <formula1>"ks,balení,sada,litr,kg,pár,role,karton,"</formula1>
    </dataValidation>
    <dataValidation type="list" allowBlank="1" showInputMessage="1" showErrorMessage="1" sqref="S7:S45" xr:uid="{43639A08-209A-46BE-B8FB-DA3C9D06D8E2}">
      <formula1>#REF!</formula1>
    </dataValidation>
  </dataValidations>
  <pageMargins left="0.19685039370078741" right="0.19685039370078741" top="0.19685039370078741" bottom="0.19685039370078741" header="0.15748031496062992" footer="0.19685039370078741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2022-05-31T09:40:39Z</cp:lastPrinted>
  <dcterms:created xsi:type="dcterms:W3CDTF">2014-03-05T12:43:32Z</dcterms:created>
  <dcterms:modified xsi:type="dcterms:W3CDTF">2022-05-31T09:47:51Z</dcterms:modified>
</cp:coreProperties>
</file>